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i\Desktop\KWEKERIJ\WEBSITE\"/>
    </mc:Choice>
  </mc:AlternateContent>
  <xr:revisionPtr revIDLastSave="0" documentId="8_{9E56E146-EB97-4D06-BBAB-F6221A3ABAE2}" xr6:coauthVersionLast="47" xr6:coauthVersionMax="47" xr10:uidLastSave="{00000000-0000-0000-0000-000000000000}"/>
  <bookViews>
    <workbookView xWindow="-135" yWindow="-135" windowWidth="29070" windowHeight="15750" xr2:uid="{00000000-000D-0000-FFFF-FFFF00000000}"/>
  </bookViews>
  <sheets>
    <sheet name="Sheet1" sheetId="1" r:id="rId1"/>
  </sheets>
  <definedNames>
    <definedName name="_xlnm._FilterDatabase" localSheetId="0" hidden="1">Sheet1!$A$4:$D$26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2" i="1"/>
  <c r="F9" i="1"/>
  <c r="F8" i="1"/>
  <c r="F6" i="1"/>
  <c r="F7" i="1"/>
  <c r="F10" i="1"/>
  <c r="F11" i="1"/>
  <c r="F13" i="1"/>
  <c r="F14" i="1"/>
  <c r="F15" i="1"/>
  <c r="F5" i="1"/>
</calcChain>
</file>

<file path=xl/sharedStrings.xml><?xml version="1.0" encoding="utf-8"?>
<sst xmlns="http://schemas.openxmlformats.org/spreadsheetml/2006/main" count="94" uniqueCount="65">
  <si>
    <t>Groente</t>
  </si>
  <si>
    <t>Zaaien buiten vanaf</t>
  </si>
  <si>
    <t>Oogsten vanaf</t>
  </si>
  <si>
    <t>Beste groeiomstandigheden</t>
  </si>
  <si>
    <t>Ui</t>
  </si>
  <si>
    <t>Erwt</t>
  </si>
  <si>
    <t>Radijs</t>
  </si>
  <si>
    <t>Sla</t>
  </si>
  <si>
    <t>Spinazie</t>
  </si>
  <si>
    <t>Aardappel</t>
  </si>
  <si>
    <t>Wortel</t>
  </si>
  <si>
    <t>Prei</t>
  </si>
  <si>
    <t>Koolrabi</t>
  </si>
  <si>
    <t>Biet</t>
  </si>
  <si>
    <t>Andijvie</t>
  </si>
  <si>
    <t>Broccoli</t>
  </si>
  <si>
    <t>Snackkomkommer</t>
  </si>
  <si>
    <t>Komkommer</t>
  </si>
  <si>
    <t>Paprika</t>
  </si>
  <si>
    <t>Cherrytomaatjes</t>
  </si>
  <si>
    <t>Tomaat</t>
  </si>
  <si>
    <t>Courgette</t>
  </si>
  <si>
    <t>Boontjes</t>
  </si>
  <si>
    <t>Watermeloen</t>
  </si>
  <si>
    <t>Flespompoen</t>
  </si>
  <si>
    <t>Knoflook</t>
  </si>
  <si>
    <t>midden maart</t>
  </si>
  <si>
    <t>eind april</t>
  </si>
  <si>
    <t>begin april</t>
  </si>
  <si>
    <t>midden april</t>
  </si>
  <si>
    <t>begin maart</t>
  </si>
  <si>
    <t>begin mei</t>
  </si>
  <si>
    <t>midden mei</t>
  </si>
  <si>
    <t>eind mei</t>
  </si>
  <si>
    <t>eind november</t>
  </si>
  <si>
    <t>begin juli</t>
  </si>
  <si>
    <t>midden juni</t>
  </si>
  <si>
    <t>eind juli</t>
  </si>
  <si>
    <t>begin augustus</t>
  </si>
  <si>
    <t>midden juli</t>
  </si>
  <si>
    <t>eind augustus</t>
  </si>
  <si>
    <t>Zonnig, goed afwaterend</t>
  </si>
  <si>
    <t>Zonnig, matig vochtig</t>
  </si>
  <si>
    <t>Snelle groei, licht</t>
  </si>
  <si>
    <t>Koel, vochtig, losse grond</t>
  </si>
  <si>
    <t>Koel, halfschaduw, vocht</t>
  </si>
  <si>
    <t>Licht, losse zandgrond</t>
  </si>
  <si>
    <t>Koel, veel water</t>
  </si>
  <si>
    <t>Zonnig, losse grond</t>
  </si>
  <si>
    <t>Lichtzure grond, zon</t>
  </si>
  <si>
    <t>Vochtig, losse grond</t>
  </si>
  <si>
    <t>Vochtig, humusrijk</t>
  </si>
  <si>
    <t>Koel, luchtige grond</t>
  </si>
  <si>
    <t>Kas, warm, luchtig</t>
  </si>
  <si>
    <t>Warm, vochtig, beschut</t>
  </si>
  <si>
    <t>Zonnig, kas, rijke grond</t>
  </si>
  <si>
    <t>Warm, beschut, veel voeding</t>
  </si>
  <si>
    <t>Zonnig, voedzame grond</t>
  </si>
  <si>
    <t>Zonnig, rijke grond, ruimte</t>
  </si>
  <si>
    <t>Koude winter, goed gedraineerd</t>
  </si>
  <si>
    <t>Datum oogsten</t>
  </si>
  <si>
    <t>Veel licht en warmte</t>
  </si>
  <si>
    <t>Zonnig, warm, veel voeiding</t>
  </si>
  <si>
    <t>Veel licht</t>
  </si>
  <si>
    <t>Datum gezaaid (dd-mm-jjjj)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</si>
</sst>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4"/>
    </xf>
    <xf numFmtId="0" fontId="3" fillId="4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4"/>
    </xf>
    <xf numFmtId="0" fontId="3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6"/>
  <sheetViews>
    <sheetView tabSelected="1" topLeftCell="A4" zoomScale="120" zoomScaleNormal="120" workbookViewId="0">
      <selection activeCell="J11" sqref="J11"/>
    </sheetView>
  </sheetViews>
  <sheetFormatPr defaultRowHeight="14.4" x14ac:dyDescent="0.3"/>
  <cols>
    <col min="1" max="1" width="17.77734375" style="1" bestFit="1" customWidth="1"/>
    <col min="2" max="2" width="24.21875" style="1" bestFit="1" customWidth="1"/>
    <col min="3" max="4" width="29.44140625" style="1" customWidth="1"/>
    <col min="5" max="6" width="29.44140625" customWidth="1"/>
  </cols>
  <sheetData>
    <row r="4" spans="1:6" ht="35.4" customHeight="1" thickBot="1" x14ac:dyDescent="0.35">
      <c r="A4" s="7" t="s">
        <v>0</v>
      </c>
      <c r="B4" s="7" t="s">
        <v>1</v>
      </c>
      <c r="C4" s="7" t="s">
        <v>2</v>
      </c>
      <c r="D4" s="7" t="s">
        <v>3</v>
      </c>
      <c r="E4" s="11" t="s">
        <v>64</v>
      </c>
      <c r="F4" s="4" t="s">
        <v>60</v>
      </c>
    </row>
    <row r="5" spans="1:6" x14ac:dyDescent="0.3">
      <c r="A5" s="8" t="s">
        <v>7</v>
      </c>
      <c r="B5" s="6" t="s">
        <v>30</v>
      </c>
      <c r="C5" s="3" t="s">
        <v>31</v>
      </c>
      <c r="D5" s="2" t="s">
        <v>44</v>
      </c>
      <c r="E5" s="12"/>
      <c r="F5" s="5" t="str">
        <f>IF(ISBLANK(E5),"",E5+61)</f>
        <v/>
      </c>
    </row>
    <row r="6" spans="1:6" x14ac:dyDescent="0.3">
      <c r="A6" s="9" t="s">
        <v>14</v>
      </c>
      <c r="B6" s="6" t="s">
        <v>27</v>
      </c>
      <c r="C6" s="3" t="s">
        <v>36</v>
      </c>
      <c r="D6" s="2" t="s">
        <v>51</v>
      </c>
      <c r="E6" s="13"/>
      <c r="F6" s="5" t="str">
        <f>IF(ISBLANK(E6),"",E6+51)</f>
        <v/>
      </c>
    </row>
    <row r="7" spans="1:6" x14ac:dyDescent="0.3">
      <c r="A7" s="9" t="s">
        <v>16</v>
      </c>
      <c r="B7" s="6" t="s">
        <v>31</v>
      </c>
      <c r="C7" s="3" t="s">
        <v>35</v>
      </c>
      <c r="D7" s="2" t="s">
        <v>53</v>
      </c>
      <c r="E7" s="13"/>
      <c r="F7" s="5" t="str">
        <f t="shared" ref="F7:F15" si="0">IF(ISBLANK(E7),"",E7+61)</f>
        <v/>
      </c>
    </row>
    <row r="8" spans="1:6" x14ac:dyDescent="0.3">
      <c r="A8" s="9" t="s">
        <v>23</v>
      </c>
      <c r="B8" s="6" t="s">
        <v>33</v>
      </c>
      <c r="C8" s="3" t="s">
        <v>38</v>
      </c>
      <c r="D8" s="2" t="s">
        <v>62</v>
      </c>
      <c r="E8" s="13"/>
      <c r="F8" s="5" t="str">
        <f>IF(ISBLANK(E8),"",E8+72)</f>
        <v/>
      </c>
    </row>
    <row r="9" spans="1:6" x14ac:dyDescent="0.3">
      <c r="A9" s="9" t="s">
        <v>12</v>
      </c>
      <c r="B9" s="6" t="s">
        <v>28</v>
      </c>
      <c r="C9" s="3" t="s">
        <v>37</v>
      </c>
      <c r="D9" s="2" t="s">
        <v>48</v>
      </c>
      <c r="E9" s="13"/>
      <c r="F9" s="5" t="str">
        <f>IF(ISBLANK(E9),"",E9+111)</f>
        <v/>
      </c>
    </row>
    <row r="10" spans="1:6" x14ac:dyDescent="0.3">
      <c r="A10" s="9" t="s">
        <v>17</v>
      </c>
      <c r="B10" s="6" t="s">
        <v>31</v>
      </c>
      <c r="C10" s="3" t="s">
        <v>35</v>
      </c>
      <c r="D10" s="2" t="s">
        <v>54</v>
      </c>
      <c r="E10" s="13"/>
      <c r="F10" s="5" t="str">
        <f t="shared" si="0"/>
        <v/>
      </c>
    </row>
    <row r="11" spans="1:6" x14ac:dyDescent="0.3">
      <c r="A11" s="9" t="s">
        <v>21</v>
      </c>
      <c r="B11" s="6" t="s">
        <v>32</v>
      </c>
      <c r="C11" s="3" t="s">
        <v>39</v>
      </c>
      <c r="D11" s="2" t="s">
        <v>56</v>
      </c>
      <c r="E11" s="13"/>
      <c r="F11" s="5" t="str">
        <f t="shared" si="0"/>
        <v/>
      </c>
    </row>
    <row r="12" spans="1:6" x14ac:dyDescent="0.3">
      <c r="A12" s="9" t="s">
        <v>15</v>
      </c>
      <c r="B12" s="6" t="s">
        <v>27</v>
      </c>
      <c r="C12" s="3" t="s">
        <v>37</v>
      </c>
      <c r="D12" s="2" t="s">
        <v>52</v>
      </c>
      <c r="E12" s="13"/>
      <c r="F12" s="5" t="str">
        <f>IF(ISBLANK(E12),"",E12+91)</f>
        <v/>
      </c>
    </row>
    <row r="13" spans="1:6" x14ac:dyDescent="0.3">
      <c r="A13" s="9" t="s">
        <v>19</v>
      </c>
      <c r="B13" s="6" t="s">
        <v>31</v>
      </c>
      <c r="C13" s="3" t="s">
        <v>35</v>
      </c>
      <c r="D13" s="2" t="s">
        <v>61</v>
      </c>
      <c r="E13" s="13"/>
      <c r="F13" s="5" t="str">
        <f t="shared" si="0"/>
        <v/>
      </c>
    </row>
    <row r="14" spans="1:6" x14ac:dyDescent="0.3">
      <c r="A14" s="9" t="s">
        <v>20</v>
      </c>
      <c r="B14" s="6" t="s">
        <v>31</v>
      </c>
      <c r="C14" s="3" t="s">
        <v>35</v>
      </c>
      <c r="D14" s="2" t="s">
        <v>55</v>
      </c>
      <c r="E14" s="13"/>
      <c r="F14" s="5" t="str">
        <f t="shared" si="0"/>
        <v/>
      </c>
    </row>
    <row r="15" spans="1:6" x14ac:dyDescent="0.3">
      <c r="A15" s="9" t="s">
        <v>24</v>
      </c>
      <c r="B15" s="6" t="s">
        <v>33</v>
      </c>
      <c r="C15" s="3" t="s">
        <v>40</v>
      </c>
      <c r="D15" s="2" t="s">
        <v>58</v>
      </c>
      <c r="E15" s="13"/>
      <c r="F15" s="5" t="str">
        <f t="shared" si="0"/>
        <v/>
      </c>
    </row>
    <row r="16" spans="1:6" x14ac:dyDescent="0.3">
      <c r="A16" s="9" t="s">
        <v>18</v>
      </c>
      <c r="B16" s="6" t="s">
        <v>31</v>
      </c>
      <c r="C16" s="3" t="s">
        <v>38</v>
      </c>
      <c r="D16" s="2" t="s">
        <v>63</v>
      </c>
      <c r="E16" s="13"/>
      <c r="F16" s="5" t="str">
        <f>IF(ISBLANK(E16),"",E16+92)</f>
        <v/>
      </c>
    </row>
    <row r="17" spans="1:6" x14ac:dyDescent="0.3">
      <c r="A17" s="9" t="s">
        <v>11</v>
      </c>
      <c r="B17" s="6" t="s">
        <v>28</v>
      </c>
      <c r="C17" s="3" t="s">
        <v>38</v>
      </c>
      <c r="D17" s="2" t="s">
        <v>47</v>
      </c>
      <c r="E17" s="13"/>
      <c r="F17" s="5" t="str">
        <f>IF(ISBLANK(E17),"",E17+92)</f>
        <v/>
      </c>
    </row>
    <row r="18" spans="1:6" x14ac:dyDescent="0.3">
      <c r="A18" s="9" t="s">
        <v>8</v>
      </c>
      <c r="B18" s="6" t="s">
        <v>30</v>
      </c>
      <c r="C18" s="3" t="s">
        <v>27</v>
      </c>
      <c r="D18" s="2" t="s">
        <v>45</v>
      </c>
      <c r="E18" s="13"/>
      <c r="F18" s="5" t="str">
        <f>IF(ISBLANK(E18),"",E18+51)</f>
        <v/>
      </c>
    </row>
    <row r="19" spans="1:6" x14ac:dyDescent="0.3">
      <c r="A19" s="9" t="s">
        <v>25</v>
      </c>
      <c r="B19" s="6" t="s">
        <v>34</v>
      </c>
      <c r="C19" s="3" t="s">
        <v>36</v>
      </c>
      <c r="D19" s="2" t="s">
        <v>59</v>
      </c>
      <c r="E19" s="13"/>
      <c r="F19" s="5" t="str">
        <f>IF(ISBLANK(E19),"",E19-163)</f>
        <v/>
      </c>
    </row>
    <row r="20" spans="1:6" x14ac:dyDescent="0.3">
      <c r="A20" s="9" t="s">
        <v>4</v>
      </c>
      <c r="B20" s="6" t="s">
        <v>30</v>
      </c>
      <c r="C20" s="3" t="s">
        <v>35</v>
      </c>
      <c r="D20" s="2" t="s">
        <v>41</v>
      </c>
      <c r="E20" s="13"/>
      <c r="F20" s="5" t="str">
        <f>IF(ISBLANK(E20),"",E20+122)</f>
        <v/>
      </c>
    </row>
    <row r="21" spans="1:6" x14ac:dyDescent="0.3">
      <c r="A21" s="9" t="s">
        <v>9</v>
      </c>
      <c r="B21" s="6" t="s">
        <v>28</v>
      </c>
      <c r="C21" s="3" t="s">
        <v>37</v>
      </c>
      <c r="D21" s="2" t="s">
        <v>49</v>
      </c>
      <c r="E21" s="13"/>
      <c r="F21" s="5" t="str">
        <f>IF(ISBLANK(E21),"",E21+111)</f>
        <v/>
      </c>
    </row>
    <row r="22" spans="1:6" x14ac:dyDescent="0.3">
      <c r="A22" s="9" t="s">
        <v>13</v>
      </c>
      <c r="B22" s="6" t="s">
        <v>29</v>
      </c>
      <c r="C22" s="3" t="s">
        <v>37</v>
      </c>
      <c r="D22" s="2" t="s">
        <v>50</v>
      </c>
      <c r="E22" s="13"/>
      <c r="F22" s="5" t="str">
        <f>IF(ISBLANK(E22),"",E22+101)</f>
        <v/>
      </c>
    </row>
    <row r="23" spans="1:6" x14ac:dyDescent="0.3">
      <c r="A23" s="9" t="s">
        <v>5</v>
      </c>
      <c r="B23" s="6" t="s">
        <v>30</v>
      </c>
      <c r="C23" s="3" t="s">
        <v>36</v>
      </c>
      <c r="D23" s="2" t="s">
        <v>42</v>
      </c>
      <c r="E23" s="13"/>
      <c r="F23" s="5" t="str">
        <f>IF(ISBLANK(E23),"",E23+102)</f>
        <v/>
      </c>
    </row>
    <row r="24" spans="1:6" x14ac:dyDescent="0.3">
      <c r="A24" s="9" t="s">
        <v>22</v>
      </c>
      <c r="B24" s="6" t="s">
        <v>32</v>
      </c>
      <c r="C24" s="3" t="s">
        <v>37</v>
      </c>
      <c r="D24" s="2" t="s">
        <v>57</v>
      </c>
      <c r="E24" s="13"/>
      <c r="F24" s="5" t="str">
        <f>IF(ISBLANK(E24),"",E24+71)</f>
        <v/>
      </c>
    </row>
    <row r="25" spans="1:6" x14ac:dyDescent="0.3">
      <c r="A25" s="9" t="s">
        <v>6</v>
      </c>
      <c r="B25" s="6" t="s">
        <v>30</v>
      </c>
      <c r="C25" s="3" t="s">
        <v>29</v>
      </c>
      <c r="D25" s="2" t="s">
        <v>43</v>
      </c>
      <c r="E25" s="13"/>
      <c r="F25" s="5" t="str">
        <f>IF(ISBLANK(E25),"",E25+41)</f>
        <v/>
      </c>
    </row>
    <row r="26" spans="1:6" ht="15" thickBot="1" x14ac:dyDescent="0.35">
      <c r="A26" s="10" t="s">
        <v>10</v>
      </c>
      <c r="B26" s="6" t="s">
        <v>26</v>
      </c>
      <c r="C26" s="3" t="s">
        <v>37</v>
      </c>
      <c r="D26" s="2" t="s">
        <v>46</v>
      </c>
      <c r="E26" s="13"/>
      <c r="F26" s="5" t="str">
        <f>IF(ISBLANK(E26),"",E26+132)</f>
        <v/>
      </c>
    </row>
  </sheetData>
  <sheetProtection algorithmName="SHA-512" hashValue="RSPnPPP+zXhw9f/8qOSIb29DAnNgGX899jAtz6RsJJImQhACenxw9z8d/kyosA1kNjUnuGj46mL+fSygs4l+ew==" saltValue="04IICuR4/vLaroxmSrhiwg==" spinCount="100000" sheet="1" objects="1" scenarios="1"/>
  <autoFilter ref="A4:D26" xr:uid="{00000000-0001-0000-0000-000000000000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Chapel</dc:creator>
  <cp:lastModifiedBy>Leonie Chapel</cp:lastModifiedBy>
  <cp:lastPrinted>2025-03-22T23:56:55Z</cp:lastPrinted>
  <dcterms:created xsi:type="dcterms:W3CDTF">2025-03-22T21:55:47Z</dcterms:created>
  <dcterms:modified xsi:type="dcterms:W3CDTF">2025-03-23T00:30:38Z</dcterms:modified>
</cp:coreProperties>
</file>